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jack_svendsgaard_nc_gov/Documents/Documents/EPMO Project/New Document Links/"/>
    </mc:Choice>
  </mc:AlternateContent>
  <xr:revisionPtr revIDLastSave="24" documentId="11_B4ABB78321ADCF9E49BEEF2FD6C52D97023F7FFF" xr6:coauthVersionLast="47" xr6:coauthVersionMax="47" xr10:uidLastSave="{ACB6FF14-662A-44E7-ABFC-D0471A7D540B}"/>
  <bookViews>
    <workbookView xWindow="-108" yWindow="-108" windowWidth="23256" windowHeight="12576" xr2:uid="{00000000-000D-0000-FFFF-FFFF00000000}"/>
  </bookViews>
  <sheets>
    <sheet name="Project Assessment Type" sheetId="3" r:id="rId1"/>
    <sheet name="Data Classification" sheetId="4" r:id="rId2"/>
  </sheets>
  <externalReferences>
    <externalReference r:id="rId3"/>
    <externalReference r:id="rId4"/>
    <externalReference r:id="rId5"/>
  </externalReferences>
  <definedNames>
    <definedName name="Frequency">[1]DropDownMenus!$I$1:$I$7</definedName>
    <definedName name="LevelDetail">[1]DropDownMenus!$C$1:$C$4</definedName>
    <definedName name="LSUSRoles">OFFSET([2]RolesLSUS!$A$1,0,0,COUNTA([2]RolesLSUS!$A$1:$A$65536),1)</definedName>
    <definedName name="Method">[1]DropDownMenus!$J$1:$J$5</definedName>
    <definedName name="MPF">[1]DropDownMenus!$S$2:$S$5</definedName>
    <definedName name="_xlnm.Print_Area" localSheetId="0">'Project Assessment Type'!$A$2:$J$54</definedName>
    <definedName name="_xlnm.Print_Titles" localSheetId="0">'Project Assessment Type'!$13:$13</definedName>
    <definedName name="RoleList">OFFSET([2]Sheet2!$A$1,0,0,COUNTA([2]Sheet2!$A$1:$A$65536),1)</definedName>
    <definedName name="RolesLSE">OFFSET([2]RolesLSE!$A$1,0,0,COUNTA([2]RolesLSE!$A$1:$A$65536),1)</definedName>
    <definedName name="SF">[1]DropDownMenus!$Q$2:$Q$13</definedName>
    <definedName name="Timing">[1]DropDownMenus!$O$1:$O$3</definedName>
    <definedName name="WIF">[1]DropDownMenus!$U$2:$U$16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I21" i="3"/>
  <c r="K16" i="3" l="1"/>
  <c r="K17" i="3"/>
  <c r="K18" i="3"/>
  <c r="K19" i="3"/>
  <c r="K20" i="3"/>
  <c r="K22" i="3"/>
  <c r="K21" i="3" l="1"/>
  <c r="J24" i="3" l="1"/>
  <c r="J26" i="3" l="1"/>
  <c r="I24" i="3"/>
  <c r="K24" i="3"/>
  <c r="I26" i="3" l="1"/>
  <c r="K26" i="3"/>
  <c r="I25" i="3"/>
  <c r="K25" i="3"/>
  <c r="F12" i="3"/>
  <c r="F11" i="3"/>
</calcChain>
</file>

<file path=xl/sharedStrings.xml><?xml version="1.0" encoding="utf-8"?>
<sst xmlns="http://schemas.openxmlformats.org/spreadsheetml/2006/main" count="74" uniqueCount="67">
  <si>
    <t>Low</t>
  </si>
  <si>
    <t>High</t>
  </si>
  <si>
    <t>Minimal</t>
  </si>
  <si>
    <t>Informed</t>
  </si>
  <si>
    <t>Medium</t>
  </si>
  <si>
    <t>$0-$1,000,000</t>
  </si>
  <si>
    <t>&lt; 18 months</t>
  </si>
  <si>
    <t>&gt; 36 months</t>
  </si>
  <si>
    <t>&gt; $1M to $10M</t>
  </si>
  <si>
    <t>&gt; $10M</t>
  </si>
  <si>
    <t>18 - 36 months</t>
  </si>
  <si>
    <t>Engaged</t>
  </si>
  <si>
    <t>Consulted</t>
  </si>
  <si>
    <t>Moderate</t>
  </si>
  <si>
    <t>Significant</t>
  </si>
  <si>
    <t>Project Manager:</t>
  </si>
  <si>
    <t>Agency:</t>
  </si>
  <si>
    <t>PRINTED COPIES FROM THE ON-LINE SYSTEM ARE CONSIDERED UNCONTROLLED.  IT IS THE RESPONSIBILITY OF THE PERSON USING A PRINTED COPY TO VERIFY THE COPY THEY HAVE IS THE LATEST REVISION IN THE ON-LINE SYSTEM.</t>
  </si>
  <si>
    <t>Project Name:</t>
  </si>
  <si>
    <t>DOCUMENT #</t>
  </si>
  <si>
    <t>REVISION #</t>
  </si>
  <si>
    <t>TITLE</t>
  </si>
  <si>
    <t>EFFECTIVE DATE</t>
  </si>
  <si>
    <t>0300-0310-020-D</t>
  </si>
  <si>
    <t>Last Updated:</t>
  </si>
  <si>
    <t>Risk Assessment Area</t>
  </si>
  <si>
    <t>Project Type</t>
  </si>
  <si>
    <t>MM/DD/YYYY</t>
  </si>
  <si>
    <t>Average:</t>
  </si>
  <si>
    <t>Total:</t>
  </si>
  <si>
    <t>Project Management Advisor:</t>
  </si>
  <si>
    <t>PROJECT ASSESSMENT TYPE FORM</t>
  </si>
  <si>
    <t>Project Assessment Type</t>
  </si>
  <si>
    <t>Assessment Area Rating Scale</t>
  </si>
  <si>
    <r>
      <rPr>
        <b/>
        <sz val="11"/>
        <rFont val="Arial"/>
        <family val="2"/>
      </rPr>
      <t>1</t>
    </r>
    <r>
      <rPr>
        <b/>
        <sz val="9"/>
        <rFont val="Arial"/>
        <family val="2"/>
      </rPr>
      <t xml:space="preserve"> (Low)</t>
    </r>
  </si>
  <si>
    <r>
      <rPr>
        <b/>
        <sz val="11"/>
        <rFont val="Arial"/>
        <family val="2"/>
      </rPr>
      <t>2</t>
    </r>
    <r>
      <rPr>
        <b/>
        <sz val="9"/>
        <rFont val="Arial"/>
        <family val="2"/>
      </rPr>
      <t xml:space="preserve"> (Low - Medium)</t>
    </r>
  </si>
  <si>
    <r>
      <rPr>
        <b/>
        <sz val="11"/>
        <rFont val="Arial"/>
        <family val="2"/>
      </rPr>
      <t>3</t>
    </r>
    <r>
      <rPr>
        <b/>
        <sz val="9"/>
        <rFont val="Arial"/>
        <family val="2"/>
      </rPr>
      <t xml:space="preserve"> (Medium)</t>
    </r>
  </si>
  <si>
    <r>
      <rPr>
        <b/>
        <sz val="11"/>
        <rFont val="Arial"/>
        <family val="2"/>
      </rPr>
      <t>4</t>
    </r>
    <r>
      <rPr>
        <b/>
        <sz val="9"/>
        <rFont val="Arial"/>
        <family val="2"/>
      </rPr>
      <t xml:space="preserve"> (Medium - High)</t>
    </r>
  </si>
  <si>
    <r>
      <rPr>
        <b/>
        <sz val="11"/>
        <rFont val="Arial"/>
        <family val="2"/>
      </rPr>
      <t>5</t>
    </r>
    <r>
      <rPr>
        <b/>
        <sz val="9"/>
        <rFont val="Arial"/>
        <family val="2"/>
      </rPr>
      <t xml:space="preserve"> (High)</t>
    </r>
  </si>
  <si>
    <t xml:space="preserve"> (2, 3 or 4)</t>
  </si>
  <si>
    <t>(1 thru 5)</t>
  </si>
  <si>
    <t>Sufficient</t>
  </si>
  <si>
    <t xml:space="preserve">Neither Sufficient nor Insufficient </t>
  </si>
  <si>
    <t>Insufficient</t>
  </si>
  <si>
    <t xml:space="preserve"> (1)</t>
  </si>
  <si>
    <t xml:space="preserve"> (5)</t>
  </si>
  <si>
    <t>Yes</t>
  </si>
  <si>
    <t>No</t>
  </si>
  <si>
    <t>Item Weight</t>
  </si>
  <si>
    <t>Weighted Points</t>
  </si>
  <si>
    <t>Range Points (Rating)</t>
  </si>
  <si>
    <t xml:space="preserve">Required due to Legislation or Mandates  </t>
  </si>
  <si>
    <t>Impact to Citizens, Business or Industry</t>
  </si>
  <si>
    <t>Impact to Owning Organization (ie.  Change management (cultural), process changes)</t>
  </si>
  <si>
    <t>Business Owner Involvement</t>
  </si>
  <si>
    <t>Estimated Project Duration</t>
  </si>
  <si>
    <t>Estimated Project Budget</t>
  </si>
  <si>
    <t>Original Range:</t>
  </si>
  <si>
    <t>New</t>
  </si>
  <si>
    <t>Instructions: 0300-0310-020-C PROJECT ASSESSMENT TYPE</t>
  </si>
  <si>
    <t>Information not specifically made sensitive by State or Federal Law</t>
  </si>
  <si>
    <t>*See Data Classification tab</t>
  </si>
  <si>
    <t xml:space="preserve">Information made confidential by State or Federal law. </t>
  </si>
  <si>
    <t>Information made confidential by State or Federal Law that has the potential to cause great harm to individuals or institutions if breached or disclosed to unauthorized users.</t>
  </si>
  <si>
    <t>Total Range Rating</t>
  </si>
  <si>
    <t>Resource Availability (Skills, Availability, Commitment, Overallocation, Dependency on External Agencies)</t>
  </si>
  <si>
    <t>Sensitive Info (Data Classification)*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</si>
</sst>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/dd/yy;@"/>
    <numFmt numFmtId="166" formatCode="[$-F800]dddd\,\ mmmm\ dd\,\ yyyy"/>
  </numFmts>
  <fonts count="26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14"/>
      <name val="Arial"/>
      <family val="2"/>
    </font>
    <font>
      <sz val="9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b/>
      <sz val="12"/>
      <color theme="8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gradientFill>
        <stop position="0">
          <color rgb="FFFFFF00"/>
        </stop>
        <stop position="1">
          <color rgb="FFFF0000"/>
        </stop>
      </gradientFill>
    </fill>
    <fill>
      <gradientFill>
        <stop position="0">
          <color rgb="FF92D050"/>
        </stop>
        <stop position="1">
          <color rgb="FFFFFF00"/>
        </stop>
      </gradient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5" fillId="0" borderId="0" applyNumberFormat="0" applyFill="0" applyBorder="0" applyAlignment="0" applyProtection="0"/>
  </cellStyleXfs>
  <cellXfs count="163">
    <xf numFmtId="0" fontId="0" fillId="0" borderId="0" xfId="0"/>
    <xf numFmtId="166" fontId="16" fillId="0" borderId="47" xfId="0" applyNumberFormat="1" applyFont="1" applyBorder="1" applyAlignment="1" applyProtection="1">
      <alignment horizontal="center" vertical="center" wrapText="1"/>
      <protection locked="0"/>
    </xf>
    <xf numFmtId="0" fontId="19" fillId="3" borderId="51" xfId="0" applyFont="1" applyFill="1" applyBorder="1" applyAlignment="1">
      <alignment horizontal="center" vertical="center" wrapText="1"/>
    </xf>
    <xf numFmtId="2" fontId="19" fillId="3" borderId="34" xfId="0" applyNumberFormat="1" applyFont="1" applyFill="1" applyBorder="1" applyAlignment="1">
      <alignment horizontal="center" vertical="center" wrapText="1"/>
    </xf>
    <xf numFmtId="164" fontId="19" fillId="3" borderId="35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45" xfId="0" applyFont="1" applyBorder="1" applyAlignment="1" applyProtection="1">
      <alignment vertical="center" wrapText="1"/>
      <protection locked="0"/>
    </xf>
    <xf numFmtId="0" fontId="2" fillId="13" borderId="6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2" fillId="13" borderId="60" xfId="0" applyFont="1" applyFill="1" applyBorder="1" applyAlignment="1">
      <alignment horizontal="center" vertical="center" wrapText="1"/>
    </xf>
    <xf numFmtId="0" fontId="2" fillId="14" borderId="61" xfId="0" applyFont="1" applyFill="1" applyBorder="1" applyAlignment="1" applyProtection="1">
      <alignment horizontal="center" vertical="center" wrapText="1"/>
      <protection locked="0"/>
    </xf>
    <xf numFmtId="0" fontId="2" fillId="14" borderId="25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3" fillId="0" borderId="9" xfId="0" applyFont="1" applyBorder="1" applyAlignment="1" applyProtection="1">
      <alignment horizontal="right" vertical="center" wrapText="1" indent="1"/>
      <protection locked="0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right" vertical="center" wrapText="1" indent="1"/>
      <protection locked="0"/>
    </xf>
    <xf numFmtId="164" fontId="14" fillId="0" borderId="6" xfId="0" applyNumberFormat="1" applyFont="1" applyBorder="1" applyAlignment="1" applyProtection="1">
      <alignment horizontal="center" vertical="center" wrapText="1"/>
      <protection locked="0"/>
    </xf>
    <xf numFmtId="164" fontId="4" fillId="0" borderId="2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right" vertical="center" wrapText="1" indent="1"/>
      <protection locked="0"/>
    </xf>
    <xf numFmtId="14" fontId="1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5" fillId="3" borderId="30" xfId="0" applyFont="1" applyFill="1" applyBorder="1" applyAlignment="1" applyProtection="1">
      <alignment wrapText="1"/>
      <protection locked="0"/>
    </xf>
    <xf numFmtId="0" fontId="15" fillId="3" borderId="0" xfId="0" applyFont="1" applyFill="1" applyAlignment="1" applyProtection="1">
      <alignment wrapText="1"/>
      <protection locked="0"/>
    </xf>
    <xf numFmtId="0" fontId="9" fillId="3" borderId="48" xfId="0" applyFont="1" applyFill="1" applyBorder="1" applyAlignment="1" applyProtection="1">
      <alignment horizontal="right" vertical="center" wrapText="1"/>
      <protection locked="0"/>
    </xf>
    <xf numFmtId="165" fontId="8" fillId="0" borderId="43" xfId="0" applyNumberFormat="1" applyFont="1" applyBorder="1" applyAlignment="1" applyProtection="1">
      <alignment horizontal="right" wrapText="1"/>
      <protection locked="0"/>
    </xf>
    <xf numFmtId="0" fontId="9" fillId="3" borderId="46" xfId="0" applyFont="1" applyFill="1" applyBorder="1" applyAlignment="1" applyProtection="1">
      <alignment horizontal="right" vertical="center" wrapText="1"/>
      <protection locked="0"/>
    </xf>
    <xf numFmtId="0" fontId="9" fillId="3" borderId="49" xfId="0" applyFont="1" applyFill="1" applyBorder="1" applyAlignment="1" applyProtection="1">
      <alignment horizontal="right" vertical="center" wrapText="1"/>
      <protection locked="0"/>
    </xf>
    <xf numFmtId="0" fontId="8" fillId="0" borderId="44" xfId="0" applyFont="1" applyBorder="1" applyAlignment="1" applyProtection="1">
      <alignment horizontal="right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3" fillId="3" borderId="56" xfId="0" applyFont="1" applyFill="1" applyBorder="1" applyAlignment="1" applyProtection="1">
      <alignment horizontal="center" wrapText="1"/>
      <protection locked="0"/>
    </xf>
    <xf numFmtId="0" fontId="3" fillId="3" borderId="10" xfId="0" applyFont="1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49" fontId="6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57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5" fillId="0" borderId="39" xfId="0" applyFont="1" applyBorder="1" applyAlignment="1" applyProtection="1">
      <alignment wrapText="1"/>
      <protection locked="0"/>
    </xf>
    <xf numFmtId="0" fontId="5" fillId="11" borderId="6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5" fillId="0" borderId="38" xfId="0" applyFont="1" applyBorder="1" applyAlignment="1" applyProtection="1">
      <alignment wrapText="1"/>
      <protection locked="0"/>
    </xf>
    <xf numFmtId="0" fontId="19" fillId="0" borderId="50" xfId="0" applyFont="1" applyBorder="1" applyAlignment="1" applyProtection="1">
      <alignment horizontal="right" vertical="center" wrapText="1"/>
      <protection locked="0"/>
    </xf>
    <xf numFmtId="0" fontId="19" fillId="3" borderId="51" xfId="0" applyFont="1" applyFill="1" applyBorder="1" applyAlignment="1" applyProtection="1">
      <alignment horizontal="center" vertical="center" wrapText="1"/>
      <protection locked="0"/>
    </xf>
    <xf numFmtId="0" fontId="22" fillId="3" borderId="51" xfId="0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right" vertical="center" wrapText="1"/>
      <protection locked="0"/>
    </xf>
    <xf numFmtId="2" fontId="19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right" vertical="center" wrapText="1"/>
      <protection locked="0"/>
    </xf>
    <xf numFmtId="0" fontId="20" fillId="2" borderId="3" xfId="0" applyFont="1" applyFill="1" applyBorder="1" applyAlignment="1" applyProtection="1">
      <alignment horizontal="center" wrapText="1"/>
      <protection locked="0"/>
    </xf>
    <xf numFmtId="164" fontId="19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164" fontId="19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10" borderId="19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9" borderId="20" xfId="0" applyFont="1" applyFill="1" applyBorder="1" applyAlignment="1" applyProtection="1">
      <alignment horizontal="center" vertical="center" wrapText="1"/>
      <protection locked="0"/>
    </xf>
    <xf numFmtId="0" fontId="17" fillId="7" borderId="31" xfId="0" applyFont="1" applyFill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9" fillId="5" borderId="33" xfId="0" applyFont="1" applyFill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0" fontId="19" fillId="4" borderId="34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19" fillId="6" borderId="35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16" fillId="0" borderId="43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21" fillId="0" borderId="36" xfId="0" applyFont="1" applyBorder="1" applyAlignment="1" applyProtection="1">
      <alignment horizontal="center" wrapText="1"/>
      <protection locked="0"/>
    </xf>
    <xf numFmtId="0" fontId="21" fillId="0" borderId="32" xfId="0" applyFont="1" applyBorder="1" applyAlignment="1" applyProtection="1">
      <alignment horizontal="center" wrapText="1"/>
      <protection locked="0"/>
    </xf>
    <xf numFmtId="0" fontId="3" fillId="4" borderId="59" xfId="0" applyFont="1" applyFill="1" applyBorder="1" applyAlignment="1" applyProtection="1">
      <alignment horizontal="center" wrapText="1"/>
      <protection locked="0"/>
    </xf>
    <xf numFmtId="0" fontId="3" fillId="12" borderId="58" xfId="0" applyFont="1" applyFill="1" applyBorder="1" applyAlignment="1" applyProtection="1">
      <alignment horizontal="center" wrapText="1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0" fillId="2" borderId="42" xfId="0" applyFill="1" applyBorder="1" applyAlignment="1" applyProtection="1">
      <alignment vertical="center" wrapText="1"/>
      <protection locked="0"/>
    </xf>
    <xf numFmtId="0" fontId="0" fillId="2" borderId="25" xfId="0" applyFill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5" fillId="0" borderId="0" xfId="2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 applyProtection="1">
      <alignment horizontal="right" vertical="center"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9" fillId="3" borderId="9" xfId="0" applyFont="1" applyFill="1" applyBorder="1" applyAlignment="1" applyProtection="1">
      <alignment horizontal="right" vertical="center"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17" fillId="7" borderId="36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7" fillId="8" borderId="36" xfId="0" applyFont="1" applyFill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6" fillId="5" borderId="54" xfId="0" applyFont="1" applyFill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49" fontId="17" fillId="2" borderId="0" xfId="0" applyNumberFormat="1" applyFont="1" applyFill="1" applyAlignment="1" applyProtection="1">
      <alignment horizontal="center" vertical="center" wrapText="1"/>
      <protection locked="0"/>
    </xf>
    <xf numFmtId="49" fontId="0" fillId="2" borderId="0" xfId="0" applyNumberFormat="1" applyFill="1" applyAlignment="1" applyProtection="1">
      <alignment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13</xdr:row>
      <xdr:rowOff>0</xdr:rowOff>
    </xdr:from>
    <xdr:to>
      <xdr:col>2</xdr:col>
      <xdr:colOff>304800</xdr:colOff>
      <xdr:row>13</xdr:row>
      <xdr:rowOff>0</xdr:rowOff>
    </xdr:to>
    <xdr:grpSp>
      <xdr:nvGrpSpPr>
        <xdr:cNvPr id="111495" name="Group 15">
          <a:extLst>
            <a:ext uri="{FF2B5EF4-FFF2-40B4-BE49-F238E27FC236}">
              <a16:creationId xmlns:a16="http://schemas.microsoft.com/office/drawing/2014/main" id="{00000000-0008-0000-0000-000087B30100}"/>
            </a:ext>
          </a:extLst>
        </xdr:cNvPr>
        <xdr:cNvGrpSpPr>
          <a:grpSpLocks/>
        </xdr:cNvGrpSpPr>
      </xdr:nvGrpSpPr>
      <xdr:grpSpPr bwMode="auto">
        <a:xfrm>
          <a:off x="1095375" y="3714750"/>
          <a:ext cx="285750" cy="0"/>
          <a:chOff x="107" y="134"/>
          <a:chExt cx="30" cy="30"/>
        </a:xfrm>
      </xdr:grpSpPr>
      <xdr:sp macro="" textlink="">
        <xdr:nvSpPr>
          <xdr:cNvPr id="111503" name="Rectangle 16">
            <a:extLst>
              <a:ext uri="{FF2B5EF4-FFF2-40B4-BE49-F238E27FC236}">
                <a16:creationId xmlns:a16="http://schemas.microsoft.com/office/drawing/2014/main" id="{00000000-0008-0000-0000-00008FB30100}"/>
              </a:ext>
            </a:extLst>
          </xdr:cNvPr>
          <xdr:cNvSpPr>
            <a:spLocks noChangeArrowheads="1"/>
          </xdr:cNvSpPr>
        </xdr:nvSpPr>
        <xdr:spPr bwMode="auto">
          <a:xfrm>
            <a:off x="107" y="149"/>
            <a:ext cx="15" cy="15"/>
          </a:xfrm>
          <a:prstGeom prst="rect">
            <a:avLst/>
          </a:pr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504" name="Rectangle 17">
            <a:extLst>
              <a:ext uri="{FF2B5EF4-FFF2-40B4-BE49-F238E27FC236}">
                <a16:creationId xmlns:a16="http://schemas.microsoft.com/office/drawing/2014/main" id="{00000000-0008-0000-0000-000090B30100}"/>
              </a:ext>
            </a:extLst>
          </xdr:cNvPr>
          <xdr:cNvSpPr>
            <a:spLocks noChangeArrowheads="1"/>
          </xdr:cNvSpPr>
        </xdr:nvSpPr>
        <xdr:spPr bwMode="auto">
          <a:xfrm>
            <a:off x="122" y="134"/>
            <a:ext cx="15" cy="1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364331</xdr:colOff>
      <xdr:row>1</xdr:row>
      <xdr:rowOff>166687</xdr:rowOff>
    </xdr:from>
    <xdr:to>
      <xdr:col>2</xdr:col>
      <xdr:colOff>964406</xdr:colOff>
      <xdr:row>4</xdr:row>
      <xdr:rowOff>11906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331" y="440531"/>
          <a:ext cx="1659731" cy="845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9</xdr:col>
      <xdr:colOff>114300</xdr:colOff>
      <xdr:row>20</xdr:row>
      <xdr:rowOff>104775</xdr:rowOff>
    </xdr:to>
    <xdr:pic>
      <xdr:nvPicPr>
        <xdr:cNvPr id="2" name="Picture 2" descr="image003">
          <a:extLst>
            <a:ext uri="{FF2B5EF4-FFF2-40B4-BE49-F238E27FC236}">
              <a16:creationId xmlns:a16="http://schemas.microsoft.com/office/drawing/2014/main" id="{C29FDAA3-E893-4285-9190-3AAE353E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5505450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connect.sharepoint.com/Documents%20and%20Settings/Amethysta/My%20Documents/New%20Folder/SIMM17C_Toolkit_v2009%2010%2023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dkoehnen\Local%20Settings\Temp\wzf580\Elance%20Projects\Donna%20Koehnan\Concep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connect.sharepoint.com/Users/vmaat/Documents/customers/_ITS/ITS-Assessments/WIP/QAAssessment0614ITSEADDH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 For Costing"/>
      <sheetName val="DropDownMenus"/>
      <sheetName val="Meta Data"/>
      <sheetName val="Project Information"/>
      <sheetName val="M &amp; O"/>
      <sheetName val="Customer Acceptance"/>
      <sheetName val="Plan Updates"/>
      <sheetName val="Template Inventory"/>
      <sheetName val="Main Menu"/>
      <sheetName val="Closing"/>
      <sheetName val="PIER Costs - Last Approved"/>
      <sheetName val="PIER Costs - Comparison"/>
      <sheetName val="PIER Costs - Actual"/>
      <sheetName val="Final Lessons Learned"/>
      <sheetName val="Concept"/>
      <sheetName val="Size Estimating"/>
      <sheetName val="Prof Fees"/>
      <sheetName val="HW Costs"/>
      <sheetName val="SW Costs"/>
      <sheetName val="Misc Fees"/>
      <sheetName val="Work Months"/>
      <sheetName val="Effort Hours"/>
      <sheetName val="Concept Statement"/>
      <sheetName val="Initiating"/>
      <sheetName val="Issue Log"/>
      <sheetName val="Project Charter"/>
      <sheetName val="General Information"/>
      <sheetName val="Complexity Assessment"/>
      <sheetName val="Executing"/>
      <sheetName val="Benefit Validation"/>
      <sheetName val="Status Report"/>
      <sheetName val="Deliverable Acceptance Criteria"/>
      <sheetName val="PIER"/>
      <sheetName val="Formal Product Acceptance"/>
      <sheetName val="Team Effectiveness Survey"/>
      <sheetName val="Sponsorship Commitment Survey"/>
      <sheetName val="Planning"/>
      <sheetName val="Organizational Change Plan"/>
      <sheetName val="M &amp; O Transition Plan"/>
      <sheetName val="Project Management Plan"/>
      <sheetName val="Schedule Management Plan"/>
      <sheetName val="Cost Management Plan"/>
      <sheetName val="Quality Management Plan"/>
      <sheetName val="Communication Plan"/>
      <sheetName val="Human Resources Plan"/>
      <sheetName val="Control Management Plan"/>
      <sheetName val="Procurement Management Plan"/>
      <sheetName val="Contract Management Plan"/>
      <sheetName val="Acronyms"/>
      <sheetName val="Project Closure Checklist"/>
      <sheetName val="Scope Management Plan"/>
      <sheetName val="Risk Management Plan"/>
      <sheetName val="Scope Change Request"/>
      <sheetName val="High Level Project Org."/>
      <sheetName val="Project Priorities"/>
      <sheetName val="Assumptions &amp; Risks"/>
      <sheetName val="Stakeholders"/>
      <sheetName val="Project Charter Approvals"/>
    </sheetNames>
    <sheetDataSet>
      <sheetData sheetId="0"/>
      <sheetData sheetId="1">
        <row r="1">
          <cell r="C1" t="str">
            <v>Executive (very high level)</v>
          </cell>
          <cell r="I1" t="str">
            <v>Hourly</v>
          </cell>
          <cell r="J1" t="str">
            <v>Email</v>
          </cell>
          <cell r="O1" t="str">
            <v>Within the next six months</v>
          </cell>
        </row>
        <row r="2">
          <cell r="C2" t="str">
            <v>Summary (high level)</v>
          </cell>
          <cell r="I2" t="str">
            <v>Daily</v>
          </cell>
          <cell r="J2" t="str">
            <v>Text Message</v>
          </cell>
          <cell r="O2" t="str">
            <v>Six months to a year from now</v>
          </cell>
          <cell r="Q2">
            <v>1</v>
          </cell>
          <cell r="S2">
            <v>1</v>
          </cell>
          <cell r="U2">
            <v>1.05</v>
          </cell>
        </row>
        <row r="3">
          <cell r="C3" t="str">
            <v>Milestone (mid level)</v>
          </cell>
          <cell r="I3" t="str">
            <v>Weekly</v>
          </cell>
          <cell r="J3" t="str">
            <v>Phone</v>
          </cell>
          <cell r="O3" t="str">
            <v>Over a year from now</v>
          </cell>
          <cell r="Q3">
            <v>1.1000000000000001</v>
          </cell>
          <cell r="S3">
            <v>1.1100000000000001</v>
          </cell>
          <cell r="U3">
            <v>1.1100000000000001</v>
          </cell>
        </row>
        <row r="4">
          <cell r="C4" t="str">
            <v>Technical detail (low level)</v>
          </cell>
          <cell r="I4" t="str">
            <v>Every 2 weeks</v>
          </cell>
          <cell r="J4" t="str">
            <v>Page</v>
          </cell>
          <cell r="Q4">
            <v>1.2</v>
          </cell>
          <cell r="S4">
            <v>1.18</v>
          </cell>
          <cell r="U4">
            <v>1.18</v>
          </cell>
        </row>
        <row r="5">
          <cell r="I5" t="str">
            <v>Monthly</v>
          </cell>
          <cell r="J5" t="str">
            <v>Voicemail</v>
          </cell>
          <cell r="Q5">
            <v>1.4</v>
          </cell>
          <cell r="S5">
            <v>1.25</v>
          </cell>
          <cell r="U5">
            <v>1.25</v>
          </cell>
        </row>
        <row r="6">
          <cell r="I6" t="str">
            <v>Quarterly</v>
          </cell>
          <cell r="Q6">
            <v>1.5</v>
          </cell>
          <cell r="U6">
            <v>1.33</v>
          </cell>
        </row>
        <row r="7">
          <cell r="I7" t="str">
            <v>Annually</v>
          </cell>
          <cell r="Q7">
            <v>1.75</v>
          </cell>
          <cell r="U7">
            <v>1.43</v>
          </cell>
        </row>
        <row r="8">
          <cell r="Q8">
            <v>2</v>
          </cell>
          <cell r="U8">
            <v>1.54</v>
          </cell>
        </row>
        <row r="9">
          <cell r="Q9">
            <v>2.25</v>
          </cell>
          <cell r="U9">
            <v>1.67</v>
          </cell>
        </row>
        <row r="10">
          <cell r="Q10">
            <v>2.5</v>
          </cell>
          <cell r="U10">
            <v>1.82</v>
          </cell>
        </row>
        <row r="11">
          <cell r="Q11">
            <v>3</v>
          </cell>
          <cell r="U11">
            <v>2</v>
          </cell>
        </row>
        <row r="12">
          <cell r="Q12">
            <v>3.5</v>
          </cell>
          <cell r="U12">
            <v>2.2200000000000002</v>
          </cell>
        </row>
        <row r="13">
          <cell r="Q13">
            <v>4</v>
          </cell>
          <cell r="U13">
            <v>2.5</v>
          </cell>
        </row>
        <row r="14">
          <cell r="U14">
            <v>2.86</v>
          </cell>
        </row>
        <row r="15">
          <cell r="U15">
            <v>3.33</v>
          </cell>
        </row>
        <row r="16">
          <cell r="U16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 For Costing"/>
      <sheetName val="Concept"/>
      <sheetName val="Project Concept"/>
      <sheetName val="Exec Summ"/>
      <sheetName val="Value to Business"/>
      <sheetName val="ROI"/>
      <sheetName val="SW CAPEX"/>
      <sheetName val="Complexity"/>
      <sheetName val="Effort Distribution Estimating"/>
      <sheetName val="Deliverable Based Estimating"/>
      <sheetName val="Resource"/>
      <sheetName val="Estimates and Durations"/>
      <sheetName val="Deliverable Details"/>
      <sheetName val="SW CAPEX2"/>
      <sheetName val="Misc Fees2"/>
      <sheetName val="Prof Fees2"/>
      <sheetName val="Prof Fees"/>
      <sheetName val="Exec Summ-Additional (ASIA)"/>
      <sheetName val="Resource ASIA"/>
      <sheetName val="HW CAPEX2"/>
      <sheetName val="HW CAPEX"/>
      <sheetName val="Misc Fees"/>
      <sheetName val="Work Months"/>
      <sheetName val="Effort Hours"/>
      <sheetName val="Size"/>
      <sheetName val="Resource 2"/>
      <sheetName val="Delivery Milestones"/>
      <sheetName val="Complexity Old"/>
      <sheetName val="Comp"/>
      <sheetName val="Value to Business Code"/>
      <sheetName val="Exec Summ Desc"/>
      <sheetName val="Initiatives"/>
      <sheetName val="Cost Estimate"/>
      <sheetName val="Strategies"/>
      <sheetName val="IT Area_Owners"/>
      <sheetName val="IT Resource Areas"/>
      <sheetName val="Sheet2"/>
      <sheetName val="RolesLSUS"/>
      <sheetName val="RolesL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A1" t="str">
            <v>Application Architect</v>
          </cell>
        </row>
        <row r="2">
          <cell r="A2" t="str">
            <v>Application Developer</v>
          </cell>
        </row>
        <row r="3">
          <cell r="A3" t="str">
            <v>Application Support Manager</v>
          </cell>
        </row>
        <row r="4">
          <cell r="A4" t="str">
            <v>Application Technical Lead</v>
          </cell>
        </row>
        <row r="5">
          <cell r="A5" t="str">
            <v>Business Analyst</v>
          </cell>
        </row>
        <row r="6">
          <cell r="A6" t="str">
            <v>Business Process Lead</v>
          </cell>
        </row>
        <row r="7">
          <cell r="A7" t="str">
            <v>Configuration Manager</v>
          </cell>
        </row>
        <row r="8">
          <cell r="A8" t="str">
            <v>Data Base Administrator</v>
          </cell>
        </row>
        <row r="9">
          <cell r="A9" t="str">
            <v>Data Modeler</v>
          </cell>
        </row>
        <row r="10">
          <cell r="A10" t="str">
            <v>Desktop Engineer</v>
          </cell>
        </row>
        <row r="11">
          <cell r="A11" t="str">
            <v>Disaster Recovery Consultant</v>
          </cell>
        </row>
      </sheetData>
      <sheetData sheetId="37">
        <row r="1">
          <cell r="A1" t="str">
            <v>Application Architect</v>
          </cell>
        </row>
        <row r="2">
          <cell r="A2" t="str">
            <v>Application Developer</v>
          </cell>
        </row>
        <row r="3">
          <cell r="A3" t="str">
            <v>Application Support Manager</v>
          </cell>
        </row>
        <row r="4">
          <cell r="A4" t="str">
            <v>Application Technical Lead</v>
          </cell>
        </row>
        <row r="5">
          <cell r="A5" t="str">
            <v>Business Analyst</v>
          </cell>
        </row>
        <row r="6">
          <cell r="A6" t="str">
            <v>Business Process Lead</v>
          </cell>
        </row>
        <row r="7">
          <cell r="A7" t="str">
            <v>Configuration Manager</v>
          </cell>
        </row>
        <row r="8">
          <cell r="A8" t="str">
            <v>Data Base Administrator</v>
          </cell>
        </row>
        <row r="9">
          <cell r="A9" t="str">
            <v>Data Modeler</v>
          </cell>
        </row>
        <row r="10">
          <cell r="A10" t="str">
            <v>Desktop Engineer</v>
          </cell>
        </row>
        <row r="11">
          <cell r="A11" t="str">
            <v>Disaster Recovery Consultant</v>
          </cell>
        </row>
        <row r="12">
          <cell r="A12" t="str">
            <v>Finance Analyst</v>
          </cell>
        </row>
        <row r="13">
          <cell r="A13" t="str">
            <v>Help Desk Analyst</v>
          </cell>
        </row>
        <row r="14">
          <cell r="A14" t="str">
            <v>Infrastructure Lead</v>
          </cell>
        </row>
        <row r="15">
          <cell r="A15" t="str">
            <v>Information Architect</v>
          </cell>
        </row>
        <row r="16">
          <cell r="A16" t="str">
            <v>IT Contract Negotiator</v>
          </cell>
        </row>
        <row r="17">
          <cell r="A17" t="str">
            <v>IT Owner</v>
          </cell>
        </row>
        <row r="18">
          <cell r="A18" t="str">
            <v>Network Engineer</v>
          </cell>
        </row>
        <row r="19">
          <cell r="A19" t="str">
            <v>Operations Analyst/Platform Administrator</v>
          </cell>
        </row>
        <row r="20">
          <cell r="A20" t="str">
            <v>Platform Engineer</v>
          </cell>
        </row>
        <row r="21">
          <cell r="A21" t="str">
            <v>Program Manager</v>
          </cell>
        </row>
        <row r="22">
          <cell r="A22" t="str">
            <v>Project Administrator</v>
          </cell>
        </row>
        <row r="23">
          <cell r="A23" t="str">
            <v>Project Manager</v>
          </cell>
        </row>
        <row r="24">
          <cell r="A24" t="str">
            <v>Scheduling Analyst</v>
          </cell>
        </row>
        <row r="25">
          <cell r="A25" t="str">
            <v>Security Analyst</v>
          </cell>
        </row>
        <row r="26">
          <cell r="A26" t="str">
            <v>Systems Management Analyst</v>
          </cell>
        </row>
        <row r="27">
          <cell r="A27" t="str">
            <v>Technical Architect</v>
          </cell>
        </row>
        <row r="28">
          <cell r="A28" t="str">
            <v>Technical Writer</v>
          </cell>
        </row>
        <row r="29">
          <cell r="A29" t="str">
            <v>Test Lead</v>
          </cell>
        </row>
        <row r="30">
          <cell r="A30" t="str">
            <v>Testing Engineer</v>
          </cell>
        </row>
        <row r="31">
          <cell r="A31" t="str">
            <v>Training Lead</v>
          </cell>
        </row>
        <row r="32">
          <cell r="A32" t="str">
            <v>Version Control Administrator</v>
          </cell>
        </row>
        <row r="34">
          <cell r="A34" t="str">
            <v>Removed Roles</v>
          </cell>
        </row>
        <row r="35">
          <cell r="A35" t="str">
            <v>Business Owner</v>
          </cell>
        </row>
        <row r="36">
          <cell r="A36" t="str">
            <v>Engineering Analyst</v>
          </cell>
        </row>
        <row r="37">
          <cell r="A37" t="str">
            <v>ETL - Data Warehouse</v>
          </cell>
        </row>
        <row r="38">
          <cell r="A38" t="str">
            <v>Programmer/Analyst</v>
          </cell>
        </row>
        <row r="39">
          <cell r="A39" t="str">
            <v>Project Office Lead</v>
          </cell>
        </row>
        <row r="40">
          <cell r="A40" t="str">
            <v>Sponsor</v>
          </cell>
        </row>
        <row r="41">
          <cell r="A41" t="str">
            <v>Systems Management (SLA/CSM)</v>
          </cell>
        </row>
        <row r="42">
          <cell r="A42" t="str">
            <v>Trainer</v>
          </cell>
        </row>
        <row r="43">
          <cell r="A43" t="str">
            <v>Web Support Consultant</v>
          </cell>
        </row>
      </sheetData>
      <sheetData sheetId="38">
        <row r="1">
          <cell r="A1" t="str">
            <v>Finance - Dev Consultant (Inventory)</v>
          </cell>
        </row>
        <row r="2">
          <cell r="A2" t="str">
            <v>Finance - Dev Consultant (Sales Office)</v>
          </cell>
        </row>
        <row r="3">
          <cell r="A3" t="str">
            <v>Finance - Support Consultant (Inventory)</v>
          </cell>
        </row>
        <row r="4">
          <cell r="A4" t="str">
            <v>Finance - Support Consultant (Sales Office)</v>
          </cell>
        </row>
        <row r="5">
          <cell r="A5" t="str">
            <v>Application Integration (Analyst/Developer)</v>
          </cell>
        </row>
        <row r="6">
          <cell r="A6" t="str">
            <v>Baan X-functional Consultant</v>
          </cell>
        </row>
        <row r="7">
          <cell r="A7" t="str">
            <v>IWH Analyst</v>
          </cell>
        </row>
        <row r="8">
          <cell r="A8" t="str">
            <v>IWH Developer</v>
          </cell>
        </row>
        <row r="9">
          <cell r="A9" t="str">
            <v>Baan Technical/Functional Designer</v>
          </cell>
        </row>
        <row r="10">
          <cell r="A10" t="str">
            <v>Baan Developer</v>
          </cell>
        </row>
        <row r="11">
          <cell r="A11" t="str">
            <v>Baan Technical Consultant</v>
          </cell>
        </row>
        <row r="12">
          <cell r="A12" t="str">
            <v>Project Manager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ssmentCheckList"/>
      <sheetName val="Assessment Summary"/>
      <sheetName val="RemoveFields"/>
    </sheetNames>
    <sheetDataSet>
      <sheetData sheetId="0">
        <row r="3">
          <cell r="E3">
            <v>41836</v>
          </cell>
        </row>
        <row r="4">
          <cell r="E4" t="str">
            <v>Valerie Maat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nc.gov/document/project-assessment-ty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1"/>
  <sheetViews>
    <sheetView tabSelected="1" topLeftCell="A6" zoomScale="80" zoomScaleNormal="80" workbookViewId="0">
      <selection activeCell="E7" sqref="E7"/>
    </sheetView>
  </sheetViews>
  <sheetFormatPr defaultColWidth="9.109375" defaultRowHeight="13.2" x14ac:dyDescent="0.25"/>
  <cols>
    <col min="1" max="1" width="7.109375" style="50" customWidth="1"/>
    <col min="2" max="2" width="8.6640625" style="50" customWidth="1"/>
    <col min="3" max="3" width="14.6640625" style="50" customWidth="1"/>
    <col min="4" max="4" width="33.109375" style="50" customWidth="1"/>
    <col min="5" max="5" width="35.6640625" style="50" customWidth="1"/>
    <col min="6" max="6" width="10" style="50" hidden="1" customWidth="1"/>
    <col min="7" max="7" width="26.6640625" style="50" customWidth="1"/>
    <col min="8" max="8" width="26.88671875" style="50" customWidth="1"/>
    <col min="9" max="9" width="17.44140625" style="50" customWidth="1"/>
    <col min="10" max="10" width="11.44140625" style="50" hidden="1" customWidth="1"/>
    <col min="11" max="11" width="12.5546875" style="50" hidden="1" customWidth="1"/>
    <col min="12" max="14" width="3.6640625" style="50" customWidth="1"/>
    <col min="15" max="15" width="4.6640625" style="50" customWidth="1"/>
    <col min="16" max="16" width="7.33203125" style="50" customWidth="1"/>
    <col min="17" max="18" width="9.109375" style="50"/>
    <col min="19" max="19" width="9.33203125" style="50" bestFit="1" customWidth="1"/>
    <col min="20" max="20" width="11.5546875" style="50" bestFit="1" customWidth="1"/>
    <col min="21" max="16384" width="9.109375" style="50"/>
  </cols>
  <sheetData>
    <row r="1" spans="1:23" s="10" customFormat="1" ht="21.75" customHeight="1" thickBot="1" x14ac:dyDescent="0.3">
      <c r="A1" s="15"/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23" s="10" customFormat="1" ht="24.75" customHeight="1" x14ac:dyDescent="0.25">
      <c r="A2" s="15"/>
      <c r="B2" s="15"/>
      <c r="C2" s="16"/>
      <c r="D2" s="16"/>
      <c r="E2" s="16"/>
      <c r="G2" s="17" t="s">
        <v>19</v>
      </c>
      <c r="H2" s="18" t="s">
        <v>23</v>
      </c>
      <c r="I2" s="19"/>
      <c r="K2" s="20"/>
    </row>
    <row r="3" spans="1:23" s="10" customFormat="1" ht="27" customHeight="1" x14ac:dyDescent="0.25">
      <c r="A3" s="15"/>
      <c r="B3" s="15"/>
      <c r="C3" s="16"/>
      <c r="D3" s="16"/>
      <c r="E3" s="16"/>
      <c r="G3" s="21" t="s">
        <v>20</v>
      </c>
      <c r="H3" s="22">
        <v>2</v>
      </c>
      <c r="I3" s="23"/>
      <c r="K3" s="24"/>
    </row>
    <row r="4" spans="1:23" s="10" customFormat="1" ht="27" customHeight="1" x14ac:dyDescent="0.25">
      <c r="A4" s="15"/>
      <c r="B4" s="15"/>
      <c r="C4" s="16"/>
      <c r="D4" s="16"/>
      <c r="E4" s="16"/>
      <c r="G4" s="21" t="s">
        <v>21</v>
      </c>
      <c r="H4" s="25" t="s">
        <v>31</v>
      </c>
      <c r="I4" s="26"/>
      <c r="K4" s="27"/>
    </row>
    <row r="5" spans="1:23" s="10" customFormat="1" ht="18.75" customHeight="1" thickBot="1" x14ac:dyDescent="0.3">
      <c r="A5" s="15"/>
      <c r="B5" s="15"/>
      <c r="C5" s="16"/>
      <c r="D5" s="16"/>
      <c r="E5" s="16"/>
      <c r="G5" s="28" t="s">
        <v>22</v>
      </c>
      <c r="H5" s="29">
        <v>43046</v>
      </c>
      <c r="I5" s="30"/>
      <c r="K5" s="27"/>
    </row>
    <row r="6" spans="1:23" s="10" customFormat="1" ht="21" customHeight="1" x14ac:dyDescent="0.25">
      <c r="A6" s="15"/>
      <c r="B6" s="15"/>
      <c r="C6" s="16"/>
      <c r="D6" s="16"/>
      <c r="E6" s="16"/>
      <c r="F6" s="16"/>
      <c r="G6" s="31"/>
      <c r="H6" s="32"/>
      <c r="I6" s="33"/>
      <c r="K6" s="33"/>
    </row>
    <row r="7" spans="1:23" s="10" customFormat="1" ht="23.25" customHeight="1" x14ac:dyDescent="0.25">
      <c r="A7" s="15"/>
      <c r="B7" s="15"/>
      <c r="C7" s="16"/>
      <c r="D7" s="31"/>
      <c r="E7" s="34"/>
      <c r="F7" s="34"/>
      <c r="G7" s="134" t="s">
        <v>59</v>
      </c>
      <c r="H7" s="134"/>
      <c r="I7" s="34"/>
      <c r="K7" s="34"/>
    </row>
    <row r="8" spans="1:23" s="10" customFormat="1" ht="12" customHeight="1" thickBot="1" x14ac:dyDescent="0.3">
      <c r="A8" s="15"/>
      <c r="B8" s="15"/>
      <c r="C8" s="16"/>
      <c r="D8" s="16"/>
      <c r="E8" s="16"/>
      <c r="F8" s="16"/>
      <c r="G8" s="16"/>
      <c r="H8" s="31"/>
      <c r="I8" s="34"/>
      <c r="J8" s="34"/>
      <c r="K8" s="34"/>
    </row>
    <row r="9" spans="1:23" s="10" customFormat="1" ht="19.95" customHeight="1" thickBot="1" x14ac:dyDescent="0.35">
      <c r="A9" s="141" t="s">
        <v>32</v>
      </c>
      <c r="B9" s="142"/>
      <c r="C9" s="142"/>
      <c r="D9" s="142"/>
      <c r="E9" s="142"/>
      <c r="F9" s="142"/>
      <c r="G9" s="142"/>
      <c r="H9" s="142"/>
      <c r="I9" s="142"/>
      <c r="J9" s="35"/>
      <c r="K9" s="36"/>
    </row>
    <row r="10" spans="1:23" s="10" customFormat="1" ht="12" customHeight="1" thickBot="1" x14ac:dyDescent="0.3">
      <c r="A10" s="15"/>
      <c r="B10" s="15"/>
      <c r="C10" s="16"/>
      <c r="D10" s="16"/>
      <c r="E10" s="16"/>
      <c r="F10" s="16"/>
      <c r="G10" s="16"/>
      <c r="H10" s="31"/>
      <c r="I10" s="34"/>
      <c r="J10" s="34"/>
      <c r="K10" s="34"/>
    </row>
    <row r="11" spans="1:23" s="10" customFormat="1" ht="35.25" customHeight="1" thickBot="1" x14ac:dyDescent="0.35">
      <c r="A11" s="139" t="s">
        <v>16</v>
      </c>
      <c r="B11" s="140"/>
      <c r="C11" s="116"/>
      <c r="D11" s="117"/>
      <c r="E11" s="37" t="s">
        <v>15</v>
      </c>
      <c r="F11" s="38">
        <f>[3]AssessmentCheckList!E3</f>
        <v>41836</v>
      </c>
      <c r="G11" s="6"/>
      <c r="H11" s="39" t="s">
        <v>24</v>
      </c>
      <c r="I11" s="1" t="s">
        <v>27</v>
      </c>
      <c r="K11" s="5"/>
      <c r="W11" s="10" t="s">
        <v>46</v>
      </c>
    </row>
    <row r="12" spans="1:23" s="10" customFormat="1" ht="33" customHeight="1" thickBot="1" x14ac:dyDescent="0.35">
      <c r="A12" s="137" t="s">
        <v>18</v>
      </c>
      <c r="B12" s="138"/>
      <c r="C12" s="135"/>
      <c r="D12" s="136"/>
      <c r="E12" s="40" t="s">
        <v>30</v>
      </c>
      <c r="F12" s="41" t="str">
        <f>[3]AssessmentCheckList!E4</f>
        <v>Valerie Maat</v>
      </c>
      <c r="G12" s="7"/>
      <c r="H12" s="8"/>
      <c r="W12" s="10" t="s">
        <v>47</v>
      </c>
    </row>
    <row r="13" spans="1:23" s="10" customFormat="1" ht="18.75" customHeight="1" thickBot="1" x14ac:dyDescent="0.35">
      <c r="A13" s="15"/>
      <c r="B13" s="42"/>
      <c r="C13" s="42"/>
      <c r="D13" s="42"/>
      <c r="E13" s="42"/>
      <c r="F13" s="42"/>
      <c r="G13" s="42"/>
      <c r="H13" s="42"/>
      <c r="I13" s="43"/>
      <c r="J13" s="124" t="s">
        <v>58</v>
      </c>
      <c r="K13" s="125"/>
      <c r="L13" s="44"/>
      <c r="Q13" s="45"/>
      <c r="R13" s="45"/>
      <c r="S13" s="45"/>
      <c r="T13" s="45"/>
    </row>
    <row r="14" spans="1:23" ht="31.2" x14ac:dyDescent="0.3">
      <c r="A14" s="110" t="s">
        <v>25</v>
      </c>
      <c r="B14" s="111"/>
      <c r="C14" s="111"/>
      <c r="D14" s="112"/>
      <c r="E14" s="46" t="s">
        <v>0</v>
      </c>
      <c r="F14" s="47"/>
      <c r="G14" s="46" t="s">
        <v>4</v>
      </c>
      <c r="H14" s="46" t="s">
        <v>1</v>
      </c>
      <c r="I14" s="46" t="s">
        <v>50</v>
      </c>
      <c r="J14" s="127" t="s">
        <v>48</v>
      </c>
      <c r="K14" s="126" t="s">
        <v>49</v>
      </c>
      <c r="L14" s="48"/>
      <c r="M14" s="48"/>
      <c r="N14" s="48"/>
      <c r="O14" s="49"/>
      <c r="P14" s="49"/>
      <c r="Q14" s="49"/>
      <c r="R14" s="49"/>
      <c r="S14" s="49"/>
    </row>
    <row r="15" spans="1:23" ht="24" customHeight="1" thickBot="1" x14ac:dyDescent="0.3">
      <c r="A15" s="113"/>
      <c r="B15" s="114"/>
      <c r="C15" s="114"/>
      <c r="D15" s="115"/>
      <c r="E15" s="51" t="s">
        <v>44</v>
      </c>
      <c r="F15" s="52"/>
      <c r="G15" s="53" t="s">
        <v>39</v>
      </c>
      <c r="H15" s="51" t="s">
        <v>45</v>
      </c>
      <c r="I15" s="51" t="s">
        <v>40</v>
      </c>
      <c r="J15" s="127"/>
      <c r="K15" s="126"/>
      <c r="L15" s="54"/>
      <c r="M15" s="54"/>
      <c r="N15" s="54"/>
      <c r="O15" s="55"/>
      <c r="P15" s="55"/>
      <c r="Q15" s="55"/>
      <c r="R15" s="55"/>
    </row>
    <row r="16" spans="1:23" s="55" customFormat="1" ht="25.95" customHeight="1" x14ac:dyDescent="0.2">
      <c r="A16" s="56">
        <v>1</v>
      </c>
      <c r="B16" s="128" t="s">
        <v>56</v>
      </c>
      <c r="C16" s="129"/>
      <c r="D16" s="130"/>
      <c r="E16" s="148" t="s">
        <v>5</v>
      </c>
      <c r="F16" s="148"/>
      <c r="G16" s="57" t="s">
        <v>8</v>
      </c>
      <c r="H16" s="58" t="s">
        <v>9</v>
      </c>
      <c r="I16" s="9">
        <v>0</v>
      </c>
      <c r="J16" s="12">
        <v>15</v>
      </c>
      <c r="K16" s="59">
        <f t="shared" ref="K16:K23" si="0">I16*J16</f>
        <v>0</v>
      </c>
      <c r="L16" s="60"/>
    </row>
    <row r="17" spans="1:18" s="55" customFormat="1" ht="25.95" customHeight="1" x14ac:dyDescent="0.25">
      <c r="A17" s="61">
        <v>2</v>
      </c>
      <c r="B17" s="118" t="s">
        <v>55</v>
      </c>
      <c r="C17" s="119"/>
      <c r="D17" s="120"/>
      <c r="E17" s="148" t="s">
        <v>6</v>
      </c>
      <c r="F17" s="148"/>
      <c r="G17" s="57" t="s">
        <v>10</v>
      </c>
      <c r="H17" s="58" t="s">
        <v>7</v>
      </c>
      <c r="I17" s="9">
        <v>0</v>
      </c>
      <c r="J17" s="12">
        <v>15</v>
      </c>
      <c r="K17" s="59">
        <f t="shared" si="0"/>
        <v>0</v>
      </c>
      <c r="L17" s="62"/>
      <c r="M17" s="62"/>
      <c r="N17" s="62"/>
      <c r="O17" s="60"/>
    </row>
    <row r="18" spans="1:18" s="55" customFormat="1" ht="25.95" customHeight="1" x14ac:dyDescent="0.2">
      <c r="A18" s="61">
        <v>3</v>
      </c>
      <c r="B18" s="118" t="s">
        <v>54</v>
      </c>
      <c r="C18" s="119"/>
      <c r="D18" s="120"/>
      <c r="E18" s="148" t="s">
        <v>11</v>
      </c>
      <c r="F18" s="148"/>
      <c r="G18" s="57" t="s">
        <v>12</v>
      </c>
      <c r="H18" s="58" t="s">
        <v>3</v>
      </c>
      <c r="I18" s="9">
        <v>0</v>
      </c>
      <c r="J18" s="12">
        <v>10</v>
      </c>
      <c r="K18" s="59">
        <f t="shared" si="0"/>
        <v>0</v>
      </c>
      <c r="L18" s="63"/>
      <c r="M18" s="54"/>
      <c r="N18" s="54"/>
    </row>
    <row r="19" spans="1:18" s="55" customFormat="1" ht="25.95" customHeight="1" x14ac:dyDescent="0.2">
      <c r="A19" s="61">
        <v>4</v>
      </c>
      <c r="B19" s="121" t="s">
        <v>53</v>
      </c>
      <c r="C19" s="122"/>
      <c r="D19" s="123"/>
      <c r="E19" s="148" t="s">
        <v>2</v>
      </c>
      <c r="F19" s="148"/>
      <c r="G19" s="57" t="s">
        <v>13</v>
      </c>
      <c r="H19" s="58" t="s">
        <v>14</v>
      </c>
      <c r="I19" s="9">
        <v>0</v>
      </c>
      <c r="J19" s="12">
        <v>10</v>
      </c>
      <c r="K19" s="59">
        <f t="shared" si="0"/>
        <v>0</v>
      </c>
      <c r="L19" s="60"/>
    </row>
    <row r="20" spans="1:18" s="55" customFormat="1" ht="25.95" customHeight="1" x14ac:dyDescent="0.2">
      <c r="A20" s="61">
        <v>5</v>
      </c>
      <c r="B20" s="118" t="s">
        <v>52</v>
      </c>
      <c r="C20" s="119"/>
      <c r="D20" s="120"/>
      <c r="E20" s="57" t="s">
        <v>0</v>
      </c>
      <c r="F20" s="57"/>
      <c r="G20" s="57" t="s">
        <v>4</v>
      </c>
      <c r="H20" s="58" t="s">
        <v>1</v>
      </c>
      <c r="I20" s="9">
        <v>0</v>
      </c>
      <c r="J20" s="12">
        <v>10</v>
      </c>
      <c r="K20" s="59">
        <f t="shared" si="0"/>
        <v>0</v>
      </c>
      <c r="L20" s="60"/>
    </row>
    <row r="21" spans="1:18" s="55" customFormat="1" ht="25.95" customHeight="1" x14ac:dyDescent="0.2">
      <c r="A21" s="61">
        <v>6</v>
      </c>
      <c r="B21" s="158" t="s">
        <v>51</v>
      </c>
      <c r="C21" s="159"/>
      <c r="D21" s="160"/>
      <c r="E21" s="9" t="s">
        <v>47</v>
      </c>
      <c r="F21" s="57"/>
      <c r="G21" s="64"/>
      <c r="H21" s="64"/>
      <c r="I21" s="11">
        <f>IF(E21="No",0,5)</f>
        <v>0</v>
      </c>
      <c r="J21" s="12">
        <v>15</v>
      </c>
      <c r="K21" s="59">
        <f t="shared" si="0"/>
        <v>0</v>
      </c>
      <c r="L21" s="60"/>
    </row>
    <row r="22" spans="1:18" s="55" customFormat="1" ht="25.95" customHeight="1" x14ac:dyDescent="0.2">
      <c r="A22" s="61">
        <v>7</v>
      </c>
      <c r="B22" s="158" t="s">
        <v>65</v>
      </c>
      <c r="C22" s="159"/>
      <c r="D22" s="160"/>
      <c r="E22" s="148" t="s">
        <v>41</v>
      </c>
      <c r="F22" s="148"/>
      <c r="G22" s="57" t="s">
        <v>42</v>
      </c>
      <c r="H22" s="58" t="s">
        <v>43</v>
      </c>
      <c r="I22" s="9">
        <v>0</v>
      </c>
      <c r="J22" s="12">
        <v>20</v>
      </c>
      <c r="K22" s="59">
        <f t="shared" si="0"/>
        <v>0</v>
      </c>
      <c r="L22" s="60"/>
    </row>
    <row r="23" spans="1:18" s="55" customFormat="1" ht="87.75" customHeight="1" thickBot="1" x14ac:dyDescent="0.3">
      <c r="A23" s="65">
        <v>8</v>
      </c>
      <c r="B23" s="155" t="s">
        <v>66</v>
      </c>
      <c r="C23" s="156"/>
      <c r="D23" s="157"/>
      <c r="E23" s="154" t="s">
        <v>60</v>
      </c>
      <c r="F23" s="154"/>
      <c r="G23" s="66" t="s">
        <v>62</v>
      </c>
      <c r="H23" s="67" t="s">
        <v>63</v>
      </c>
      <c r="I23" s="9">
        <v>0</v>
      </c>
      <c r="J23" s="13">
        <v>5</v>
      </c>
      <c r="K23" s="59">
        <f t="shared" si="0"/>
        <v>0</v>
      </c>
      <c r="L23" s="68"/>
      <c r="M23" s="50"/>
      <c r="N23" s="50"/>
      <c r="O23" s="50"/>
      <c r="P23" s="50"/>
      <c r="Q23" s="50"/>
      <c r="R23" s="50"/>
    </row>
    <row r="24" spans="1:18" s="55" customFormat="1" ht="16.2" customHeight="1" x14ac:dyDescent="0.25">
      <c r="A24" s="54"/>
      <c r="B24" s="54"/>
      <c r="C24" s="54"/>
      <c r="D24" s="54"/>
      <c r="E24" s="54"/>
      <c r="F24" s="69"/>
      <c r="G24" s="54"/>
      <c r="H24" s="70" t="s">
        <v>29</v>
      </c>
      <c r="I24" s="2">
        <f>SUM(K16:K23)</f>
        <v>0</v>
      </c>
      <c r="J24" s="72">
        <f>SUM(J16:J23)</f>
        <v>100</v>
      </c>
      <c r="K24" s="71">
        <f>SUM(K16:K23)</f>
        <v>0</v>
      </c>
      <c r="N24" s="49"/>
      <c r="O24" s="50"/>
      <c r="P24" s="50"/>
      <c r="Q24" s="50"/>
      <c r="R24" s="50"/>
    </row>
    <row r="25" spans="1:18" s="55" customFormat="1" ht="16.2" customHeight="1" x14ac:dyDescent="0.25">
      <c r="A25" s="131" t="s">
        <v>61</v>
      </c>
      <c r="B25" s="132"/>
      <c r="C25" s="132"/>
      <c r="D25" s="133"/>
      <c r="H25" s="73" t="s">
        <v>28</v>
      </c>
      <c r="I25" s="3">
        <f>IF(K24=0,0,K24/COUNTIF(K16:K23,"&gt;0"))</f>
        <v>0</v>
      </c>
      <c r="J25" s="74"/>
      <c r="K25" s="74">
        <f>IF(K24=0,0,K24/COUNTIF(K16:K23,"&gt;0"))</f>
        <v>0</v>
      </c>
      <c r="N25" s="49"/>
      <c r="O25" s="50"/>
      <c r="P25" s="50"/>
      <c r="Q25" s="50"/>
      <c r="R25" s="50"/>
    </row>
    <row r="26" spans="1:18" s="55" customFormat="1" ht="29.25" customHeight="1" thickBot="1" x14ac:dyDescent="0.3">
      <c r="H26" s="75" t="s">
        <v>57</v>
      </c>
      <c r="I26" s="4" t="str">
        <f>IF(AND($K$24&gt;1,$K$24&lt;=H35),"Low",IF(AND($K$24&gt;=G36,$K$24&lt;=H36),"Medium",IF(AND($K$24&gt;=G37,$K$24&lt;=1000),"High","")))</f>
        <v/>
      </c>
      <c r="J26" s="76" t="str">
        <f>IF(J24&lt;100,"Ensure column totals 100","")</f>
        <v/>
      </c>
      <c r="K26" s="77" t="str">
        <f>IF(AND($K$24&gt;1,$K$24&lt;=H35),"Low",IF(AND($K$24&gt;=G36,$K$24&lt;=H36),"Medium",IF(AND($K$24&gt;=G37,$K$24&lt;=1000),"High","")))</f>
        <v/>
      </c>
      <c r="N26" s="49"/>
      <c r="R26" s="50"/>
    </row>
    <row r="27" spans="1:18" s="55" customFormat="1" ht="29.25" hidden="1" customHeight="1" x14ac:dyDescent="0.25">
      <c r="A27" s="78"/>
      <c r="H27" s="79"/>
      <c r="I27" s="80"/>
      <c r="J27" s="76"/>
      <c r="K27" s="80"/>
      <c r="N27" s="81"/>
      <c r="R27" s="50"/>
    </row>
    <row r="28" spans="1:18" ht="21.75" hidden="1" customHeight="1" thickBot="1" x14ac:dyDescent="0.3">
      <c r="A28" s="43"/>
      <c r="B28" s="55"/>
      <c r="C28" s="55"/>
      <c r="D28" s="55"/>
      <c r="E28" s="55"/>
      <c r="F28" s="55"/>
      <c r="G28" s="55"/>
      <c r="H28" s="16"/>
      <c r="I28" s="44"/>
      <c r="J28" s="81"/>
      <c r="K28" s="81"/>
      <c r="N28" s="81"/>
    </row>
    <row r="29" spans="1:18" ht="18" hidden="1" customHeight="1" thickBot="1" x14ac:dyDescent="0.3">
      <c r="A29" s="82"/>
      <c r="B29" s="82"/>
      <c r="E29" s="149" t="s">
        <v>33</v>
      </c>
      <c r="F29" s="150"/>
      <c r="G29" s="150"/>
      <c r="H29" s="147"/>
      <c r="I29" s="68"/>
      <c r="J29" s="68"/>
      <c r="K29" s="68"/>
      <c r="N29" s="81"/>
    </row>
    <row r="30" spans="1:18" ht="18" hidden="1" customHeight="1" x14ac:dyDescent="0.25">
      <c r="D30" s="82"/>
      <c r="E30" s="151" t="s">
        <v>34</v>
      </c>
      <c r="F30" s="152"/>
      <c r="G30" s="152"/>
      <c r="H30" s="153"/>
      <c r="I30" s="68"/>
      <c r="J30" s="68"/>
      <c r="K30" s="68"/>
      <c r="N30" s="81"/>
    </row>
    <row r="31" spans="1:18" ht="18" hidden="1" customHeight="1" x14ac:dyDescent="0.25">
      <c r="D31" s="82"/>
      <c r="E31" s="83" t="s">
        <v>35</v>
      </c>
      <c r="F31" s="84"/>
      <c r="G31" s="85" t="s">
        <v>36</v>
      </c>
      <c r="H31" s="86" t="s">
        <v>37</v>
      </c>
      <c r="I31" s="68"/>
      <c r="J31" s="68"/>
      <c r="K31" s="68"/>
      <c r="N31" s="81"/>
    </row>
    <row r="32" spans="1:18" ht="18" hidden="1" customHeight="1" thickBot="1" x14ac:dyDescent="0.3">
      <c r="D32" s="82"/>
      <c r="E32" s="107" t="s">
        <v>38</v>
      </c>
      <c r="F32" s="108"/>
      <c r="G32" s="108"/>
      <c r="H32" s="109"/>
      <c r="I32" s="68"/>
      <c r="J32" s="68"/>
      <c r="K32" s="68"/>
      <c r="N32" s="81"/>
    </row>
    <row r="33" spans="3:23" ht="18" customHeight="1" thickBot="1" x14ac:dyDescent="0.3">
      <c r="E33" s="10"/>
      <c r="F33" s="10"/>
      <c r="G33" s="15"/>
      <c r="H33" s="15"/>
      <c r="I33" s="15"/>
      <c r="J33" s="15"/>
      <c r="K33" s="15"/>
      <c r="N33" s="81"/>
    </row>
    <row r="34" spans="3:23" ht="18" customHeight="1" thickBot="1" x14ac:dyDescent="0.3">
      <c r="D34" s="82"/>
      <c r="E34" s="87" t="s">
        <v>26</v>
      </c>
      <c r="F34" s="88"/>
      <c r="G34" s="146" t="s">
        <v>64</v>
      </c>
      <c r="H34" s="147"/>
      <c r="I34" s="161"/>
      <c r="J34" s="162"/>
      <c r="K34" s="89"/>
      <c r="L34" s="68"/>
      <c r="N34" s="81"/>
    </row>
    <row r="35" spans="3:23" ht="18" customHeight="1" x14ac:dyDescent="0.25">
      <c r="D35" s="82"/>
      <c r="E35" s="90" t="s">
        <v>0</v>
      </c>
      <c r="F35" s="91"/>
      <c r="G35" s="92">
        <v>85</v>
      </c>
      <c r="H35" s="93">
        <v>165</v>
      </c>
      <c r="I35" s="105"/>
      <c r="J35" s="106"/>
      <c r="K35" s="14"/>
      <c r="L35" s="68"/>
      <c r="N35" s="81"/>
    </row>
    <row r="36" spans="3:23" ht="18" customHeight="1" x14ac:dyDescent="0.25">
      <c r="D36" s="82"/>
      <c r="E36" s="94" t="s">
        <v>4</v>
      </c>
      <c r="F36" s="91"/>
      <c r="G36" s="95">
        <v>166</v>
      </c>
      <c r="H36" s="96">
        <v>330</v>
      </c>
      <c r="I36" s="105"/>
      <c r="J36" s="106"/>
      <c r="K36" s="14"/>
      <c r="L36" s="68"/>
      <c r="N36" s="81"/>
    </row>
    <row r="37" spans="3:23" ht="18" customHeight="1" thickBot="1" x14ac:dyDescent="0.3">
      <c r="D37" s="82"/>
      <c r="E37" s="97" t="s">
        <v>1</v>
      </c>
      <c r="F37" s="91"/>
      <c r="G37" s="98">
        <v>331</v>
      </c>
      <c r="H37" s="99">
        <v>500</v>
      </c>
      <c r="I37" s="105"/>
      <c r="J37" s="106"/>
      <c r="K37" s="14"/>
      <c r="L37" s="68"/>
      <c r="N37" s="81"/>
    </row>
    <row r="38" spans="3:23" ht="12" customHeight="1" x14ac:dyDescent="0.25">
      <c r="E38" s="42"/>
      <c r="F38" s="42"/>
      <c r="G38" s="42"/>
      <c r="H38" s="42"/>
      <c r="I38" s="42"/>
      <c r="J38" s="42"/>
      <c r="K38" s="42"/>
      <c r="N38" s="81"/>
    </row>
    <row r="39" spans="3:23" ht="12" customHeight="1" x14ac:dyDescent="0.25">
      <c r="C39" s="10"/>
      <c r="D39" s="10"/>
      <c r="E39" s="15"/>
      <c r="F39" s="15"/>
      <c r="G39" s="15"/>
      <c r="H39" s="15"/>
      <c r="I39" s="15"/>
      <c r="J39" s="10"/>
      <c r="N39" s="81"/>
      <c r="R39" s="82"/>
      <c r="S39" s="16"/>
      <c r="W39" s="68"/>
    </row>
    <row r="40" spans="3:23" ht="24" customHeight="1" x14ac:dyDescent="0.25">
      <c r="C40" s="42"/>
      <c r="D40" s="42"/>
      <c r="E40" s="42"/>
      <c r="F40" s="42"/>
      <c r="G40" s="42"/>
      <c r="H40" s="42"/>
      <c r="I40" s="42"/>
      <c r="J40" s="42"/>
      <c r="N40" s="81"/>
      <c r="R40" s="82"/>
      <c r="S40" s="16"/>
      <c r="W40" s="68"/>
    </row>
    <row r="41" spans="3:23" ht="12" customHeight="1" x14ac:dyDescent="0.25">
      <c r="E41" s="42"/>
      <c r="F41" s="42"/>
      <c r="G41" s="42"/>
      <c r="H41" s="42"/>
      <c r="I41" s="42"/>
      <c r="N41" s="81"/>
      <c r="R41" s="82"/>
      <c r="S41" s="16"/>
      <c r="W41" s="68"/>
    </row>
    <row r="42" spans="3:23" ht="12" customHeight="1" x14ac:dyDescent="0.25">
      <c r="E42" s="42"/>
      <c r="F42" s="42"/>
      <c r="G42" s="42"/>
      <c r="H42" s="42"/>
      <c r="I42" s="42"/>
      <c r="N42" s="81"/>
      <c r="R42" s="82"/>
      <c r="S42" s="16"/>
      <c r="W42" s="68"/>
    </row>
    <row r="43" spans="3:23" ht="12" customHeight="1" x14ac:dyDescent="0.25">
      <c r="E43" s="42"/>
      <c r="F43" s="42"/>
      <c r="G43" s="42"/>
      <c r="H43" s="42"/>
      <c r="I43" s="42"/>
      <c r="N43" s="81"/>
      <c r="R43" s="82"/>
      <c r="S43" s="16"/>
      <c r="W43" s="68"/>
    </row>
    <row r="44" spans="3:23" ht="12" customHeight="1" x14ac:dyDescent="0.25">
      <c r="E44" s="42"/>
      <c r="F44" s="42"/>
      <c r="G44" s="42"/>
      <c r="H44" s="42"/>
      <c r="I44" s="42"/>
      <c r="N44" s="81"/>
      <c r="R44" s="82"/>
      <c r="S44" s="16"/>
      <c r="W44" s="68"/>
    </row>
    <row r="45" spans="3:23" ht="12" customHeight="1" x14ac:dyDescent="0.25">
      <c r="R45" s="82"/>
      <c r="S45" s="100"/>
      <c r="W45" s="68"/>
    </row>
    <row r="46" spans="3:23" ht="12" customHeight="1" x14ac:dyDescent="0.25">
      <c r="R46" s="82"/>
      <c r="S46" s="100"/>
      <c r="W46" s="68"/>
    </row>
    <row r="47" spans="3:23" ht="12" customHeight="1" x14ac:dyDescent="0.25">
      <c r="R47" s="82"/>
      <c r="S47" s="100"/>
      <c r="W47" s="68"/>
    </row>
    <row r="48" spans="3:23" ht="12" customHeight="1" x14ac:dyDescent="0.25">
      <c r="R48" s="82"/>
      <c r="S48" s="100"/>
      <c r="W48" s="68"/>
    </row>
    <row r="49" spans="2:23" s="10" customFormat="1" ht="12" customHeight="1" x14ac:dyDescent="0.25"/>
    <row r="50" spans="2:23" s="10" customFormat="1" ht="12" customHeight="1" x14ac:dyDescent="0.25"/>
    <row r="51" spans="2:23" s="10" customFormat="1" ht="12" customHeight="1" x14ac:dyDescent="0.25"/>
    <row r="52" spans="2:23" s="10" customFormat="1" ht="12" customHeight="1" x14ac:dyDescent="0.25"/>
    <row r="53" spans="2:23" s="102" customFormat="1" ht="24" customHeight="1" x14ac:dyDescent="0.3">
      <c r="B53" s="143" t="s">
        <v>17</v>
      </c>
      <c r="C53" s="144"/>
      <c r="D53" s="144"/>
      <c r="E53" s="144"/>
      <c r="F53" s="144"/>
      <c r="G53" s="144"/>
      <c r="H53" s="144"/>
      <c r="I53" s="144"/>
      <c r="J53" s="145"/>
      <c r="K53" s="101"/>
      <c r="N53" s="103"/>
    </row>
    <row r="54" spans="2:23" x14ac:dyDescent="0.25">
      <c r="R54" s="82"/>
      <c r="S54" s="100"/>
      <c r="W54" s="68"/>
    </row>
    <row r="55" spans="2:23" x14ac:dyDescent="0.25">
      <c r="R55" s="82"/>
      <c r="S55" s="100"/>
      <c r="W55" s="68"/>
    </row>
    <row r="56" spans="2:23" x14ac:dyDescent="0.25">
      <c r="R56" s="82"/>
      <c r="S56" s="100"/>
      <c r="W56" s="68"/>
    </row>
    <row r="57" spans="2:23" x14ac:dyDescent="0.25">
      <c r="R57" s="82"/>
      <c r="S57" s="100"/>
      <c r="W57" s="68"/>
    </row>
    <row r="58" spans="2:23" x14ac:dyDescent="0.25">
      <c r="R58" s="82"/>
      <c r="S58" s="100"/>
      <c r="W58" s="68"/>
    </row>
    <row r="59" spans="2:23" x14ac:dyDescent="0.25">
      <c r="R59" s="82"/>
      <c r="S59" s="100"/>
      <c r="W59" s="68"/>
    </row>
    <row r="60" spans="2:23" x14ac:dyDescent="0.25">
      <c r="R60" s="82"/>
      <c r="S60" s="100"/>
      <c r="W60" s="68"/>
    </row>
    <row r="61" spans="2:23" x14ac:dyDescent="0.25">
      <c r="S61" s="104"/>
    </row>
  </sheetData>
  <sheetProtection algorithmName="SHA-512" hashValue="FLTpcRBZMuUs4dq3foIn4H5hK4EFXAQOMsnuHax2w8KodWViVSngrtSZo3HnGzNGX1NX+YVM+ynMXCRCvkF8rw==" saltValue="5tR7x/nqTCzbT943wG9Ecw==" spinCount="100000" sheet="1" objects="1" scenarios="1"/>
  <mergeCells count="34">
    <mergeCell ref="B53:J53"/>
    <mergeCell ref="G34:H34"/>
    <mergeCell ref="E22:F22"/>
    <mergeCell ref="E16:F16"/>
    <mergeCell ref="E29:H29"/>
    <mergeCell ref="E30:H30"/>
    <mergeCell ref="E17:F17"/>
    <mergeCell ref="E23:F23"/>
    <mergeCell ref="B23:D23"/>
    <mergeCell ref="E18:F18"/>
    <mergeCell ref="E19:F19"/>
    <mergeCell ref="B22:D22"/>
    <mergeCell ref="B21:D21"/>
    <mergeCell ref="B18:D18"/>
    <mergeCell ref="I34:J34"/>
    <mergeCell ref="I35:J35"/>
    <mergeCell ref="G7:H7"/>
    <mergeCell ref="C12:D12"/>
    <mergeCell ref="A12:B12"/>
    <mergeCell ref="A11:B11"/>
    <mergeCell ref="A9:I9"/>
    <mergeCell ref="I36:J36"/>
    <mergeCell ref="I37:J37"/>
    <mergeCell ref="E32:H32"/>
    <mergeCell ref="A14:D15"/>
    <mergeCell ref="C11:D11"/>
    <mergeCell ref="B20:D20"/>
    <mergeCell ref="B19:D19"/>
    <mergeCell ref="J13:K13"/>
    <mergeCell ref="K14:K15"/>
    <mergeCell ref="J14:J15"/>
    <mergeCell ref="B17:D17"/>
    <mergeCell ref="B16:D16"/>
    <mergeCell ref="A25:D25"/>
  </mergeCells>
  <dataValidations count="2">
    <dataValidation type="list" errorStyle="warning" allowBlank="1" showInputMessage="1" showErrorMessage="1" error="Please enter a number between 0 and 4" sqref="Q24:Q25" xr:uid="{00000000-0002-0000-0000-000000000000}">
      <formula1>"0,.5,1,1.5,2,2.5,3,3.5,4"</formula1>
    </dataValidation>
    <dataValidation type="list" allowBlank="1" showInputMessage="1" showErrorMessage="1" sqref="E21" xr:uid="{00000000-0002-0000-0000-000001000000}">
      <formula1>$W$11:$W$12</formula1>
    </dataValidation>
  </dataValidations>
  <hyperlinks>
    <hyperlink ref="G7:H7" r:id="rId1" display="Instructions: 0300-0310-020-C PROJECT ASSESSMENT TYPE" xr:uid="{00000000-0004-0000-0000-000000000000}"/>
  </hyperlinks>
  <pageMargins left="0.1" right="0.1" top="0.25" bottom="0.25" header="0.3" footer="0.1"/>
  <pageSetup scale="67" orientation="landscape" r:id="rId2"/>
  <headerFooter>
    <oddFooter>&amp;L&amp;"Calibri,Regular"&amp;9Project Assessment Type Form
Ver 1.1  8/20/15&amp;C&amp;"Calibri,Bold"&amp;9&amp;P&amp;"Calibri,Regular" of &amp;"Calibri,Bold"&amp;N&amp;R&amp;"Calibri,Regular"&amp;9State of North Carolina
Enterprise Project Management Office</oddFooter>
  </headerFooter>
  <ignoredErrors>
    <ignoredError sqref="H15 E15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0" sqref="F30"/>
    </sheetView>
  </sheetViews>
  <sheetFormatPr defaultRowHeight="13.2" x14ac:dyDescent="0.2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C0E21EEB43C4C8DBB3300F7DC10F8" ma:contentTypeVersion="" ma:contentTypeDescription="Create a new document." ma:contentTypeScope="" ma:versionID="cd5aa33c98e0d86be59a3afe6181214d">
  <xsd:schema xmlns:xsd="http://www.w3.org/2001/XMLSchema" xmlns:xs="http://www.w3.org/2001/XMLSchema" xmlns:p="http://schemas.microsoft.com/office/2006/metadata/properties" xmlns:ns1="http://schemas.microsoft.com/sharepoint/v3" xmlns:ns2="c71c050d-b19c-429a-987e-8501ecb2ea2f" xmlns:ns4="48927ee6-0c87-4bbe-b187-0fbf68f1ac77" targetNamespace="http://schemas.microsoft.com/office/2006/metadata/properties" ma:root="true" ma:fieldsID="a88e9f7d637a23dd175c85ce3fbbfb46" ns1:_="" ns2:_="" ns4:_="">
    <xsd:import namespace="http://schemas.microsoft.com/sharepoint/v3"/>
    <xsd:import namespace="c71c050d-b19c-429a-987e-8501ecb2ea2f"/>
    <xsd:import namespace="48927ee6-0c87-4bbe-b187-0fbf68f1ac7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ingHintHash" minOccurs="0"/>
                <xsd:element ref="ns2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c050d-b19c-429a-987e-8501ecb2ea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1" nillable="true" ma:displayName="Sharing Hint Hash" ma:description="" ma:internalName="SharingHintHash" ma:readOnly="true">
      <xsd:simpleType>
        <xsd:restriction base="dms:Text"/>
      </xsd:simple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27ee6-0c87-4bbe-b187-0fbf68f1a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I D A A B Q S w M E F A A C A A g A P X P 1 V k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D 1 z 9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c / V W K I p H u A 4 A A A A R A A A A E w A c A E Z v c m 1 1 b G F z L 1 N l Y 3 R p b 2 4 x L m 0 g o h g A K K A U A A A A A A A A A A A A A A A A A A A A A A A A A A A A K 0 5 N L s n M z 1 M I h t C G 1 g B Q S w E C L Q A U A A I A C A A 9 c / V W Q 2 f p 9 a I A A A D 2 A A A A E g A A A A A A A A A A A A A A A A A A A A A A Q 2 9 u Z m l n L 1 B h Y 2 t h Z 2 U u e G 1 s U E s B A i 0 A F A A C A A g A P X P 1 V g / K 6 a u k A A A A 6 Q A A A B M A A A A A A A A A A A A A A A A A 7 g A A A F t D b 2 5 0 Z W 5 0 X 1 R 5 c G V z X S 5 4 b W x Q S w E C L Q A U A A I A C A A 9 c / V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W B s I A A e j E i o e Q G H S i 0 I D Q A A A A A C A A A A A A A D Z g A A w A A A A B A A A A C O r e U y V A R L B s W L 6 X A d + w I 7 A A A A A A S A A A C g A A A A E A A A A L L H u n f W z H 5 Q w B D l p I X r h F R Q A A A A K 9 j o T + F I P E c P x I u V 5 U 9 C V J u N C q C a l A o D q x r 4 b q W J e z O I S 6 5 K M S L u e N z U T z n a d P w X + B S L 4 r S p q z z A 1 C 0 A O k P U u H t U T W + T A v J 6 k C 5 y + e 7 2 b y o U A A A A Q B e n 2 K p M W E N t s 1 D J 6 X R F u m m Z i w g = < / D a t a M a s h u p > 
</file>

<file path=customXml/itemProps1.xml><?xml version="1.0" encoding="utf-8"?>
<ds:datastoreItem xmlns:ds="http://schemas.openxmlformats.org/officeDocument/2006/customXml" ds:itemID="{DAE4B613-3E75-4BDB-9E57-318E9DCF0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1c050d-b19c-429a-987e-8501ecb2ea2f"/>
    <ds:schemaRef ds:uri="48927ee6-0c87-4bbe-b187-0fbf68f1a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657414-22C1-4381-89E2-81891DF8B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7DE16-2189-4215-9D47-5291624B866E}">
  <ds:schemaRefs>
    <ds:schemaRef ds:uri="48927ee6-0c87-4bbe-b187-0fbf68f1ac77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c71c050d-b19c-429a-987e-8501ecb2ea2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9EE1266-2879-41A3-8AA1-23482C5FBF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Assessment Type</vt:lpstr>
      <vt:lpstr>Data Classification</vt:lpstr>
      <vt:lpstr>'Project Assessment Type'!Print_Area</vt:lpstr>
      <vt:lpstr>'Project Assessment Type'!Print_Titles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Amethysta</dc:creator>
  <cp:lastModifiedBy>Svendsgaard, John W</cp:lastModifiedBy>
  <cp:lastPrinted>2017-06-29T18:07:49Z</cp:lastPrinted>
  <dcterms:created xsi:type="dcterms:W3CDTF">2009-10-28T01:20:32Z</dcterms:created>
  <dcterms:modified xsi:type="dcterms:W3CDTF">2023-07-21T18:30:58Z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0x010100C2DC0E21EEB43C4C8DBB3300F7DC10F8</vt:lpwstr>
  </property>
</Properties>
</file>